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97" i="2"/>
  <c r="H97"/>
  <c r="G98"/>
  <c r="H98"/>
  <c r="G99"/>
  <c r="H99"/>
  <c r="G102"/>
  <c r="H102"/>
  <c r="F97"/>
  <c r="F98"/>
  <c r="F99"/>
  <c r="F102"/>
  <c r="F105"/>
  <c r="G105"/>
  <c r="H105"/>
  <c r="F106"/>
  <c r="G106"/>
  <c r="H106"/>
  <c r="F107"/>
  <c r="G107"/>
  <c r="H107"/>
  <c r="F108"/>
  <c r="G108"/>
  <c r="H108"/>
  <c r="F109"/>
  <c r="G109"/>
  <c r="H109"/>
  <c r="F111"/>
  <c r="G111"/>
  <c r="H111"/>
  <c r="F112"/>
  <c r="G112"/>
  <c r="H112"/>
  <c r="F113"/>
  <c r="G113"/>
  <c r="H113"/>
  <c r="F115"/>
  <c r="G115"/>
  <c r="H115"/>
  <c r="F116"/>
  <c r="G116"/>
  <c r="H116"/>
  <c r="F119"/>
  <c r="G119"/>
  <c r="H119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<sst xmlns="http://schemas.openxmlformats.org/spreadsheetml/2006/main" count="231" uniqueCount="205">
  <si>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</si>
  <si>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</si>
  <si>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</si>
  <si>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</si>
  <si>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</si>
  <si>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</si>
  <si>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</si>
  <si>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</si>
  <si>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</si>
  <si>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</si>
  <si>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</si>
  <si>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</si>
  <si>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</si>
  <si>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</si>
  <si>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</si>
  <si>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</si>
  <si>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</si>
  <si>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</si>
  <si>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</si>
  <si>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</si>
  <si>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</si>
  <si>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</si>
  <si>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</si>
  <si>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</si>
  <si>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</si>
  <si>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</si>
  <si>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</si>
  <si>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</si>
  <si>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</si>
  <si>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</si>
  <si>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</si>
  <si>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</si>
  <si>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</si>
  <si>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</si>
  <si>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</si>
  <si>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</si>
  <si>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</si>
  <si>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</si>
  <si>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</si>
  <si>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</si>
  <si>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</si>
  <si>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</si>
  <si>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</si>
  <si>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</si>
  <si>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</si>
  <si>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</si>
  <si>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</si>
  <si>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</si>
  <si>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</si>
  <si>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</si>
  <si>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</si>
  <si>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</si>
  <si>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</si>
  <si>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</si>
  <si>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</si>
  <si>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</si>
  <si>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</si>
  <si>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</si>
  <si>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</si>
  <si>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</si>
  <si>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</si>
  <si>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</si>
  <si>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</si>
  <si>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</si>
  <si>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</si>
  <si>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</si>
  <si>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</si>
  <si>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</si>
  <si>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</si>
  <si>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</si>
  <si>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</si>
  <si>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</si>
  <si>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</si>
  <si>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</si>
  <si>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</si>
  <si>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</si>
  <si>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</si>
  <si>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</si>
  <si>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</si>
  <si>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</si>
  <si>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</si>
  <si>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</si>
  <si>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</si>
  <si>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</si>
  <si>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</si>
  <si>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</si>
  <si>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</si>
  <si>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</si>
  <si>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</si>
  <si>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</si>
  <si>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</si>
  <si>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</si>
  <si>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</si>
  <si>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</si>
  <si>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</si>
  <si>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</si>
  <si>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</si>
  <si>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</si>
  <si>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</si>
  <si>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</si>
  <si>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</si>
  <si>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</si>
  <si>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</si>
  <si>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</si>
  <si>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</si>
  <si>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</si>
  <si>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</si>
  <si>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</si>
  <si>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</si>
  <si>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</si>
  <si>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</si>
  <si>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</si>
  <si>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</si>
  <si>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</si>
  <si>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</si>
  <si>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</si>
  <si>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</si>
  <si>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</si>
  <si>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</si>
  <si>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</si>
  <si>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</si>
  <si>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</si>
  <si>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</si>
  <si>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</si>
  <si>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</si>
  <si>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</si>
  <si>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</si>
  <si>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</si>
  <si>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</si>
  <si>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</si>
  <si>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</si>
  <si>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</si>
  <si>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</si>
  <si>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</si>
  <si>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</si>
  <si>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</si>
  <si>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</si>
  <si>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</si>
  <si>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</si>
  <si>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</si>
  <si>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</si>
  <si>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</si>
  <si>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</si>
  <si>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</si>
  <si>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</si>
  <si>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</si>
  <si>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</si>
  <si>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</si>
  <si>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</si>
  <si>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</si>
  <si>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</si>
  <si>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</si>
  <si>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</si>
  <si>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</si>
  <si>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</si>
  <si>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</si>
  <si>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</si>
  <si>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</si>
  <si>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</si>
  <si>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</si>
  <si>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</si>
  <si>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</si>
  <si>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</si>
  <si>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</si>
  <si>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</si>
  <si>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</si>
  <si>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</si>
  <si>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</si>
  <si>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</si>
  <si>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</si>
  <si>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</si>
  <si>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</si>
  <si>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</si>
  <si>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</si>
  <si>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</si>
  <si>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</si>
  <si>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</si>
  <si>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</si>
  <si>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</si>
  <si>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</si>
  <si>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</si>
  <si>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</si>
  <si>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</si>
  <si>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</si>
  <si>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</si>
  <si>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</si>
  <si>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</si>
  <si>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</si>
  <si>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</si>
  <si>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</si>
  <si>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</si>
  <si>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</si>
  <si>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</si>
  <si>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</si>
  <si>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</si>
  <si>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</si>
  <si>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</si>
  <si>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</si>
  <si>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</si>
  <si>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</si>
  <si>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</si>
  <si>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</si>
  <si>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UNITED INTEGRATED FOR MULTIPLE INDUSTRIES AND INVESTMENTS</t>
  </si>
  <si>
    <t>المتحدة التكاملية للصناعات المتعددة والاستثمار</t>
  </si>
  <si>
    <t>-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</si>
</sst>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9" sqref="E9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141107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/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/>
      <c r="F6" s="13" t="s">
        <v>204</v>
      </c>
      <c r="G6" s="13"/>
      <c r="H6" s="13"/>
      <c r="I6" s="4" t="s">
        <v>139</v>
      </c>
    </row>
    <row r="7" spans="4:9" ht="20.100000000000001" customHeight="1">
      <c r="D7" s="10" t="s">
        <v>126</v>
      </c>
      <c r="E7" s="14"/>
      <c r="F7" s="14" t="s">
        <v>204</v>
      </c>
      <c r="G7" s="14" t="s">
        <v>204</v>
      </c>
      <c r="H7" s="14" t="s">
        <v>204</v>
      </c>
      <c r="I7" s="4" t="s">
        <v>140</v>
      </c>
    </row>
    <row r="8" spans="4:9" ht="20.100000000000001" customHeight="1">
      <c r="D8" s="10" t="s">
        <v>25</v>
      </c>
      <c r="E8" s="14"/>
      <c r="F8" s="14" t="s">
        <v>204</v>
      </c>
      <c r="G8" s="14" t="s">
        <v>204</v>
      </c>
      <c r="H8" s="14" t="s">
        <v>204</v>
      </c>
      <c r="I8" s="4" t="s">
        <v>1</v>
      </c>
    </row>
    <row r="9" spans="4:9" ht="20.100000000000001" customHeight="1">
      <c r="D9" s="10" t="s">
        <v>26</v>
      </c>
      <c r="E9" s="14"/>
      <c r="F9" s="14" t="s">
        <v>204</v>
      </c>
      <c r="G9" s="14" t="s">
        <v>204</v>
      </c>
      <c r="H9" s="14" t="s">
        <v>204</v>
      </c>
      <c r="I9" s="4" t="s">
        <v>2</v>
      </c>
    </row>
    <row r="10" spans="4:9" ht="20.100000000000001" customHeight="1">
      <c r="D10" s="10" t="s">
        <v>27</v>
      </c>
      <c r="E10" s="14"/>
      <c r="F10" s="14">
        <v>20000000</v>
      </c>
      <c r="G10" s="14">
        <v>20000000</v>
      </c>
      <c r="H10" s="14">
        <v>20000000</v>
      </c>
      <c r="I10" s="4" t="s">
        <v>24</v>
      </c>
    </row>
    <row r="11" spans="4:9" ht="20.100000000000001" customHeight="1">
      <c r="D11" s="10" t="s">
        <v>127</v>
      </c>
      <c r="E11" s="14"/>
      <c r="F11" s="14" t="s">
        <v>204</v>
      </c>
      <c r="G11" s="14" t="s">
        <v>204</v>
      </c>
      <c r="H11" s="14" t="s">
        <v>204</v>
      </c>
      <c r="I11" s="4" t="s">
        <v>141</v>
      </c>
    </row>
    <row r="12" spans="4:9" ht="20.100000000000001" customHeight="1">
      <c r="D12" s="11" t="s">
        <v>28</v>
      </c>
      <c r="E12" s="15"/>
      <c r="F12" s="15">
        <v>39813</v>
      </c>
      <c r="G12" s="15">
        <v>39447</v>
      </c>
      <c r="H12" s="15">
        <v>39082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/>
      <c r="F16" s="56">
        <v>4450</v>
      </c>
      <c r="G16" s="56">
        <v>70428</v>
      </c>
      <c r="H16" s="56">
        <v>3764</v>
      </c>
      <c r="I16" s="3" t="s">
        <v>58</v>
      </c>
    </row>
    <row r="17" spans="4:9" ht="20.100000000000001" customHeight="1">
      <c r="D17" s="10" t="s">
        <v>128</v>
      </c>
      <c r="E17" s="57"/>
      <c r="F17" s="57">
        <v>290847</v>
      </c>
      <c r="G17" s="57">
        <v>262225</v>
      </c>
      <c r="H17" s="57">
        <v>223226</v>
      </c>
      <c r="I17" s="4" t="s">
        <v>59</v>
      </c>
    </row>
    <row r="18" spans="4:9" ht="20.100000000000001" customHeight="1">
      <c r="D18" s="19" t="s">
        <v>178</v>
      </c>
      <c r="E18" s="57"/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/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/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/>
      <c r="F21" s="57">
        <v>862425</v>
      </c>
      <c r="G21" s="57">
        <v>4989957</v>
      </c>
      <c r="H21" s="57">
        <v>4758569</v>
      </c>
      <c r="I21" s="4" t="s">
        <v>171</v>
      </c>
    </row>
    <row r="22" spans="4:9" ht="20.100000000000001" customHeight="1">
      <c r="D22" s="19" t="s">
        <v>182</v>
      </c>
      <c r="E22" s="57"/>
      <c r="F22" s="57">
        <v>0</v>
      </c>
      <c r="G22" s="57">
        <v>0</v>
      </c>
      <c r="H22" s="57">
        <v>359105</v>
      </c>
      <c r="I22" s="4" t="s">
        <v>172</v>
      </c>
    </row>
    <row r="23" spans="4:9" ht="20.100000000000001" customHeight="1">
      <c r="D23" s="10" t="s">
        <v>70</v>
      </c>
      <c r="E23" s="57"/>
      <c r="F23" s="57">
        <v>1263166</v>
      </c>
      <c r="G23" s="57">
        <v>5425335</v>
      </c>
      <c r="H23" s="57">
        <v>5461698</v>
      </c>
      <c r="I23" s="4" t="s">
        <v>60</v>
      </c>
    </row>
    <row r="24" spans="4:9" ht="20.100000000000001" customHeight="1">
      <c r="D24" s="10" t="s">
        <v>98</v>
      </c>
      <c r="E24" s="57"/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/>
      <c r="F25" s="57">
        <v>31019399</v>
      </c>
      <c r="G25" s="57">
        <v>31018808</v>
      </c>
      <c r="H25" s="57">
        <v>31049091</v>
      </c>
      <c r="I25" s="4" t="s">
        <v>173</v>
      </c>
    </row>
    <row r="26" spans="4:9" ht="20.100000000000001" customHeight="1">
      <c r="D26" s="10" t="s">
        <v>183</v>
      </c>
      <c r="E26" s="57"/>
      <c r="F26" s="57">
        <v>0</v>
      </c>
      <c r="G26" s="57">
        <v>0</v>
      </c>
      <c r="H26" s="57"/>
      <c r="I26" s="4" t="s">
        <v>174</v>
      </c>
    </row>
    <row r="27" spans="4:9" ht="20.100000000000001" customHeight="1">
      <c r="D27" s="10" t="s">
        <v>99</v>
      </c>
      <c r="E27" s="57"/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/>
      <c r="F28" s="57">
        <v>31019399</v>
      </c>
      <c r="G28" s="57">
        <v>31018808</v>
      </c>
      <c r="H28" s="57">
        <v>31049091</v>
      </c>
      <c r="I28" s="4" t="s">
        <v>175</v>
      </c>
    </row>
    <row r="29" spans="4:9" ht="20.100000000000001" customHeight="1">
      <c r="D29" s="10" t="s">
        <v>72</v>
      </c>
      <c r="E29" s="57"/>
      <c r="F29" s="57">
        <v>19300</v>
      </c>
      <c r="G29" s="57">
        <v>19300</v>
      </c>
      <c r="H29" s="57">
        <v>19300</v>
      </c>
      <c r="I29" s="4" t="s">
        <v>176</v>
      </c>
    </row>
    <row r="30" spans="4:9" ht="20.100000000000001" customHeight="1">
      <c r="D30" s="21" t="s">
        <v>29</v>
      </c>
      <c r="E30" s="58"/>
      <c r="F30" s="58">
        <v>32301865</v>
      </c>
      <c r="G30" s="58">
        <v>36463443</v>
      </c>
      <c r="H30" s="58">
        <v>36530089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/>
      <c r="F35" s="56">
        <v>516129</v>
      </c>
      <c r="G35" s="56">
        <v>591834</v>
      </c>
      <c r="H35" s="56">
        <v>579260</v>
      </c>
      <c r="I35" s="3" t="s">
        <v>150</v>
      </c>
    </row>
    <row r="36" spans="4:9" ht="20.100000000000001" customHeight="1">
      <c r="D36" s="10" t="s">
        <v>101</v>
      </c>
      <c r="E36" s="57"/>
      <c r="F36" s="57">
        <v>242</v>
      </c>
      <c r="G36" s="57">
        <v>0</v>
      </c>
      <c r="H36" s="57">
        <v>7813</v>
      </c>
      <c r="I36" s="4" t="s">
        <v>151</v>
      </c>
    </row>
    <row r="37" spans="4:9" ht="20.100000000000001" customHeight="1">
      <c r="D37" s="10" t="s">
        <v>102</v>
      </c>
      <c r="E37" s="57"/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/>
      <c r="F38" s="57">
        <v>1372409</v>
      </c>
      <c r="G38" s="57">
        <v>1245058</v>
      </c>
      <c r="H38" s="57">
        <v>708824</v>
      </c>
      <c r="I38" s="4" t="s">
        <v>85</v>
      </c>
    </row>
    <row r="39" spans="4:9" ht="20.100000000000001" customHeight="1">
      <c r="D39" s="10" t="s">
        <v>104</v>
      </c>
      <c r="E39" s="57"/>
      <c r="F39" s="57">
        <v>15889551</v>
      </c>
      <c r="G39" s="57">
        <v>13968194</v>
      </c>
      <c r="H39" s="57">
        <v>11668965</v>
      </c>
      <c r="I39" s="4" t="s">
        <v>86</v>
      </c>
    </row>
    <row r="40" spans="4:9" ht="20.100000000000001" customHeight="1">
      <c r="D40" s="10" t="s">
        <v>105</v>
      </c>
      <c r="E40" s="57"/>
      <c r="F40" s="57">
        <v>4242221</v>
      </c>
      <c r="G40" s="57">
        <v>5778323</v>
      </c>
      <c r="H40" s="57">
        <v>7143787</v>
      </c>
      <c r="I40" s="4" t="s">
        <v>152</v>
      </c>
    </row>
    <row r="41" spans="4:9" ht="20.100000000000001" customHeight="1">
      <c r="D41" s="10" t="s">
        <v>108</v>
      </c>
      <c r="E41" s="57"/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/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/>
      <c r="F43" s="58">
        <v>20131772</v>
      </c>
      <c r="G43" s="58">
        <v>19746517</v>
      </c>
      <c r="H43" s="58">
        <v>18812752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/>
      <c r="F46" s="56">
        <v>29000000</v>
      </c>
      <c r="G46" s="56">
        <v>29000000</v>
      </c>
      <c r="H46" s="56">
        <v>20000000</v>
      </c>
      <c r="I46" s="3" t="s">
        <v>5</v>
      </c>
    </row>
    <row r="47" spans="4:9" ht="20.100000000000001" customHeight="1">
      <c r="D47" s="10" t="s">
        <v>31</v>
      </c>
      <c r="E47" s="57"/>
      <c r="F47" s="57">
        <v>20000000</v>
      </c>
      <c r="G47" s="57">
        <v>20000000</v>
      </c>
      <c r="H47" s="57">
        <v>20000000</v>
      </c>
      <c r="I47" s="4" t="s">
        <v>6</v>
      </c>
    </row>
    <row r="48" spans="4:9" ht="20.100000000000001" customHeight="1">
      <c r="D48" s="10" t="s">
        <v>130</v>
      </c>
      <c r="E48" s="57"/>
      <c r="F48" s="57">
        <v>20000000</v>
      </c>
      <c r="G48" s="57">
        <v>20000000</v>
      </c>
      <c r="H48" s="57">
        <v>20000000</v>
      </c>
      <c r="I48" s="4" t="s">
        <v>7</v>
      </c>
    </row>
    <row r="49" spans="4:9" ht="20.100000000000001" customHeight="1">
      <c r="D49" s="10" t="s">
        <v>73</v>
      </c>
      <c r="E49" s="57"/>
      <c r="F49" s="57">
        <v>42791</v>
      </c>
      <c r="G49" s="57">
        <v>42791</v>
      </c>
      <c r="H49" s="57">
        <v>42791</v>
      </c>
      <c r="I49" s="4" t="s">
        <v>61</v>
      </c>
    </row>
    <row r="50" spans="4:9" ht="20.100000000000001" customHeight="1">
      <c r="D50" s="10" t="s">
        <v>32</v>
      </c>
      <c r="E50" s="57"/>
      <c r="F50" s="57">
        <v>11573</v>
      </c>
      <c r="G50" s="57">
        <v>11573</v>
      </c>
      <c r="H50" s="57">
        <v>11573</v>
      </c>
      <c r="I50" s="4" t="s">
        <v>8</v>
      </c>
    </row>
    <row r="51" spans="4:9" ht="20.100000000000001" customHeight="1">
      <c r="D51" s="10" t="s">
        <v>33</v>
      </c>
      <c r="E51" s="57"/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/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/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/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/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/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/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/>
      <c r="F58" s="57">
        <v>-7884271</v>
      </c>
      <c r="G58" s="57">
        <v>-3337438</v>
      </c>
      <c r="H58" s="57">
        <v>-2337027</v>
      </c>
      <c r="I58" s="4" t="s">
        <v>155</v>
      </c>
    </row>
    <row r="59" spans="4:9" ht="20.100000000000001" customHeight="1">
      <c r="D59" s="10" t="s">
        <v>38</v>
      </c>
      <c r="E59" s="57"/>
      <c r="F59" s="57">
        <v>12170093</v>
      </c>
      <c r="G59" s="57">
        <v>16716926</v>
      </c>
      <c r="H59" s="57">
        <v>17717337</v>
      </c>
      <c r="I59" s="4" t="s">
        <v>14</v>
      </c>
    </row>
    <row r="60" spans="4:9" ht="20.100000000000001" customHeight="1">
      <c r="D60" s="42" t="s">
        <v>185</v>
      </c>
      <c r="E60" s="57"/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/>
      <c r="F61" s="58">
        <v>32301865</v>
      </c>
      <c r="G61" s="58">
        <v>36463443</v>
      </c>
      <c r="H61" s="58">
        <v>36530089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/>
      <c r="F65" s="56">
        <v>180935</v>
      </c>
      <c r="G65" s="56">
        <v>146984</v>
      </c>
      <c r="H65" s="56">
        <v>0</v>
      </c>
      <c r="I65" s="3" t="s">
        <v>88</v>
      </c>
    </row>
    <row r="66" spans="4:9" ht="20.100000000000001" customHeight="1">
      <c r="D66" s="10" t="s">
        <v>110</v>
      </c>
      <c r="E66" s="57"/>
      <c r="F66" s="57">
        <v>275145</v>
      </c>
      <c r="G66" s="57">
        <v>154850</v>
      </c>
      <c r="H66" s="57">
        <v>0</v>
      </c>
      <c r="I66" s="4" t="s">
        <v>89</v>
      </c>
    </row>
    <row r="67" spans="4:9" ht="20.100000000000001" customHeight="1">
      <c r="D67" s="10" t="s">
        <v>132</v>
      </c>
      <c r="E67" s="57"/>
      <c r="F67" s="57">
        <v>-94210</v>
      </c>
      <c r="G67" s="57">
        <v>-7866</v>
      </c>
      <c r="H67" s="57">
        <v>0</v>
      </c>
      <c r="I67" s="4" t="s">
        <v>90</v>
      </c>
    </row>
    <row r="68" spans="4:9" ht="20.100000000000001" customHeight="1">
      <c r="D68" s="10" t="s">
        <v>111</v>
      </c>
      <c r="E68" s="57"/>
      <c r="F68" s="57">
        <v>170172</v>
      </c>
      <c r="G68" s="57">
        <v>220192</v>
      </c>
      <c r="H68" s="57">
        <v>404503</v>
      </c>
      <c r="I68" s="4" t="s">
        <v>91</v>
      </c>
    </row>
    <row r="69" spans="4:9" ht="20.100000000000001" customHeight="1">
      <c r="D69" s="10" t="s">
        <v>112</v>
      </c>
      <c r="E69" s="57"/>
      <c r="F69" s="57">
        <v>13305</v>
      </c>
      <c r="G69" s="57">
        <v>5438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/>
      <c r="F70" s="57">
        <v>0</v>
      </c>
      <c r="G70" s="57">
        <v>0</v>
      </c>
      <c r="H70" s="57">
        <v>0</v>
      </c>
      <c r="I70" s="4" t="s">
        <v>93</v>
      </c>
    </row>
    <row r="71" spans="4:9" ht="20.100000000000001" customHeight="1">
      <c r="D71" s="10" t="s">
        <v>114</v>
      </c>
      <c r="E71" s="57"/>
      <c r="F71" s="57">
        <v>3858195</v>
      </c>
      <c r="G71" s="57">
        <v>214628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/>
      <c r="F72" s="57">
        <v>-4135882</v>
      </c>
      <c r="G72" s="57">
        <v>-448124</v>
      </c>
      <c r="H72" s="57">
        <v>-404503</v>
      </c>
      <c r="I72" s="4" t="s">
        <v>95</v>
      </c>
    </row>
    <row r="73" spans="4:9" ht="20.100000000000001" customHeight="1">
      <c r="D73" s="10" t="s">
        <v>116</v>
      </c>
      <c r="E73" s="57"/>
      <c r="F73" s="57">
        <v>928</v>
      </c>
      <c r="G73" s="57">
        <v>29562</v>
      </c>
      <c r="H73" s="57">
        <v>121698</v>
      </c>
      <c r="I73" s="4" t="s">
        <v>63</v>
      </c>
    </row>
    <row r="74" spans="4:9" ht="20.100000000000001" customHeight="1">
      <c r="D74" s="10" t="s">
        <v>117</v>
      </c>
      <c r="E74" s="57"/>
      <c r="F74" s="57">
        <v>7357</v>
      </c>
      <c r="G74" s="57">
        <v>1800</v>
      </c>
      <c r="H74" s="57">
        <v>1800</v>
      </c>
      <c r="I74" s="4" t="s">
        <v>64</v>
      </c>
    </row>
    <row r="75" spans="4:9" ht="20.100000000000001" customHeight="1">
      <c r="D75" s="10" t="s">
        <v>123</v>
      </c>
      <c r="E75" s="57"/>
      <c r="F75" s="57">
        <v>-4142311</v>
      </c>
      <c r="G75" s="57">
        <v>-420362</v>
      </c>
      <c r="H75" s="57">
        <v>-284605</v>
      </c>
      <c r="I75" s="4" t="s">
        <v>96</v>
      </c>
    </row>
    <row r="76" spans="4:9" ht="20.100000000000001" customHeight="1">
      <c r="D76" s="10" t="s">
        <v>118</v>
      </c>
      <c r="E76" s="57"/>
      <c r="F76" s="57">
        <v>404522</v>
      </c>
      <c r="G76" s="57">
        <v>572849</v>
      </c>
      <c r="H76" s="57">
        <v>876639</v>
      </c>
      <c r="I76" s="4" t="s">
        <v>97</v>
      </c>
    </row>
    <row r="77" spans="4:9" ht="20.100000000000001" customHeight="1">
      <c r="D77" s="10" t="s">
        <v>190</v>
      </c>
      <c r="E77" s="57"/>
      <c r="F77" s="57">
        <v>-4546833</v>
      </c>
      <c r="G77" s="57">
        <v>-993211</v>
      </c>
      <c r="H77" s="57">
        <v>-993211</v>
      </c>
      <c r="I77" s="50" t="s">
        <v>199</v>
      </c>
    </row>
    <row r="78" spans="4:9" ht="20.100000000000001" customHeight="1">
      <c r="D78" s="10" t="s">
        <v>157</v>
      </c>
      <c r="E78" s="57"/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/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/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/>
      <c r="F81" s="57">
        <v>0</v>
      </c>
      <c r="G81" s="57">
        <v>7200</v>
      </c>
      <c r="H81" s="57">
        <v>6000</v>
      </c>
      <c r="I81" s="50" t="s">
        <v>196</v>
      </c>
    </row>
    <row r="82" spans="4:9" ht="20.100000000000001" customHeight="1">
      <c r="D82" s="10" t="s">
        <v>187</v>
      </c>
      <c r="E82" s="57"/>
      <c r="F82" s="57">
        <v>-4546833</v>
      </c>
      <c r="G82" s="57">
        <v>-1000411</v>
      </c>
      <c r="H82" s="57">
        <v>-1167244</v>
      </c>
      <c r="I82" s="50" t="s">
        <v>186</v>
      </c>
    </row>
    <row r="83" spans="4:9" ht="20.100000000000001" customHeight="1">
      <c r="D83" s="10" t="s">
        <v>185</v>
      </c>
      <c r="E83" s="57"/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/>
      <c r="F84" s="58">
        <v>-4546833</v>
      </c>
      <c r="G84" s="58">
        <v>-1000411</v>
      </c>
      <c r="H84" s="58">
        <v>-1167244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/>
      <c r="F88" s="56">
        <v>70428</v>
      </c>
      <c r="G88" s="56">
        <v>3764</v>
      </c>
      <c r="H88" s="56">
        <v>4712</v>
      </c>
      <c r="I88" s="3" t="s">
        <v>16</v>
      </c>
    </row>
    <row r="89" spans="4:9" ht="20.100000000000001" customHeight="1">
      <c r="D89" s="10" t="s">
        <v>43</v>
      </c>
      <c r="E89" s="57"/>
      <c r="F89" s="57">
        <v>1346368</v>
      </c>
      <c r="G89" s="57">
        <v>1134906</v>
      </c>
      <c r="H89" s="57">
        <v>954276</v>
      </c>
      <c r="I89" s="4" t="s">
        <v>17</v>
      </c>
    </row>
    <row r="90" spans="4:9" ht="20.100000000000001" customHeight="1">
      <c r="D90" s="10" t="s">
        <v>44</v>
      </c>
      <c r="E90" s="57"/>
      <c r="F90" s="57">
        <v>-591</v>
      </c>
      <c r="G90" s="57">
        <v>30283</v>
      </c>
      <c r="H90" s="57">
        <v>-695</v>
      </c>
      <c r="I90" s="4" t="s">
        <v>18</v>
      </c>
    </row>
    <row r="91" spans="4:9" ht="20.100000000000001" customHeight="1">
      <c r="D91" s="10" t="s">
        <v>45</v>
      </c>
      <c r="E91" s="57"/>
      <c r="F91" s="57">
        <v>-1411755</v>
      </c>
      <c r="G91" s="57">
        <v>-1098525</v>
      </c>
      <c r="H91" s="57">
        <v>-954529</v>
      </c>
      <c r="I91" s="4" t="s">
        <v>19</v>
      </c>
    </row>
    <row r="92" spans="4:9" ht="20.100000000000001" customHeight="1">
      <c r="D92" s="21" t="s">
        <v>47</v>
      </c>
      <c r="E92" s="58"/>
      <c r="F92" s="58">
        <v>4450</v>
      </c>
      <c r="G92" s="58">
        <v>70428</v>
      </c>
      <c r="H92" s="58">
        <v>3764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/>
      <c r="F96" s="22" t="s">
        <v>204</v>
      </c>
      <c r="G96" s="22" t="s">
        <v>204</v>
      </c>
      <c r="H96" s="22" t="s">
        <v>204</v>
      </c>
      <c r="I96" s="3" t="s">
        <v>22</v>
      </c>
    </row>
    <row r="97" spans="1:15" ht="20.100000000000001" customHeight="1">
      <c r="D97" s="10" t="s">
        <v>49</v>
      </c>
      <c r="E97" s="13"/>
      <c r="F97" s="13">
        <f>+F84/F10</f>
        <v>-0.22734165000000001</v>
      </c>
      <c r="G97" s="13">
        <f t="shared" ref="G97:H97" si="0">+G84/G10</f>
        <v>-5.0020549999999997E-2</v>
      </c>
      <c r="H97" s="13">
        <f t="shared" si="0"/>
        <v>-5.8362200000000003E-2</v>
      </c>
      <c r="I97" s="4" t="s">
        <v>23</v>
      </c>
    </row>
    <row r="98" spans="1:15" ht="20.100000000000001" customHeight="1">
      <c r="D98" s="10" t="s">
        <v>50</v>
      </c>
      <c r="E98" s="13"/>
      <c r="F98" s="13">
        <f>+F55/F10</f>
        <v>0</v>
      </c>
      <c r="G98" s="13">
        <f t="shared" ref="G98:H98" si="1">+G55/G10</f>
        <v>0</v>
      </c>
      <c r="H98" s="13">
        <f t="shared" si="1"/>
        <v>0</v>
      </c>
      <c r="I98" s="4" t="s">
        <v>159</v>
      </c>
    </row>
    <row r="99" spans="1:15" ht="20.100000000000001" customHeight="1">
      <c r="D99" s="10" t="s">
        <v>51</v>
      </c>
      <c r="E99" s="13"/>
      <c r="F99" s="13">
        <f>+F59/F10</f>
        <v>0.60850464999999998</v>
      </c>
      <c r="G99" s="13">
        <f t="shared" ref="G99:H99" si="2">+G59/G10</f>
        <v>0.83584630000000004</v>
      </c>
      <c r="H99" s="13">
        <f t="shared" si="2"/>
        <v>0.88586684999999998</v>
      </c>
      <c r="I99" s="4" t="s">
        <v>160</v>
      </c>
    </row>
    <row r="100" spans="1:15" ht="20.100000000000001" customHeight="1">
      <c r="D100" s="10" t="s">
        <v>52</v>
      </c>
      <c r="E100" s="13"/>
      <c r="F100" s="13" t="s">
        <v>204</v>
      </c>
      <c r="G100" s="13" t="s">
        <v>204</v>
      </c>
      <c r="H100" s="13" t="s">
        <v>204</v>
      </c>
      <c r="I100" s="4" t="s">
        <v>145</v>
      </c>
    </row>
    <row r="101" spans="1:15" ht="20.100000000000001" customHeight="1">
      <c r="D101" s="10" t="s">
        <v>53</v>
      </c>
      <c r="E101" s="13"/>
      <c r="F101" s="13" t="s">
        <v>204</v>
      </c>
      <c r="G101" s="13" t="s">
        <v>204</v>
      </c>
      <c r="H101" s="13" t="s">
        <v>204</v>
      </c>
      <c r="I101" s="4" t="s">
        <v>146</v>
      </c>
    </row>
    <row r="102" spans="1:15" ht="20.100000000000001" customHeight="1">
      <c r="D102" s="10" t="s">
        <v>54</v>
      </c>
      <c r="E102" s="13"/>
      <c r="F102" s="13">
        <f>+F55*100/F84</f>
        <v>0</v>
      </c>
      <c r="G102" s="13">
        <f t="shared" ref="G102:H102" si="3">+G55*100/G84</f>
        <v>0</v>
      </c>
      <c r="H102" s="13">
        <f t="shared" si="3"/>
        <v>0</v>
      </c>
      <c r="I102" s="4" t="s">
        <v>147</v>
      </c>
    </row>
    <row r="103" spans="1:15" ht="20.100000000000001" customHeight="1">
      <c r="D103" s="11" t="s">
        <v>55</v>
      </c>
      <c r="E103" s="23"/>
      <c r="F103" s="23" t="s">
        <v>204</v>
      </c>
      <c r="G103" s="23" t="s">
        <v>204</v>
      </c>
      <c r="H103" s="23" t="s">
        <v>204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/>
      <c r="F105" s="30">
        <f>+F67*100/F65</f>
        <v>-52.068422361621579</v>
      </c>
      <c r="G105" s="30">
        <f>+G67*100/G65</f>
        <v>-5.3516028955532571</v>
      </c>
      <c r="H105" s="30" t="e">
        <f>+H67*100/H65</f>
        <v>#DIV/0!</v>
      </c>
      <c r="I105" s="3" t="s">
        <v>122</v>
      </c>
    </row>
    <row r="106" spans="1:15" ht="20.100000000000001" customHeight="1">
      <c r="D106" s="10" t="s">
        <v>76</v>
      </c>
      <c r="E106" s="31"/>
      <c r="F106" s="31">
        <f>+F75*100/F65</f>
        <v>-2289.3917705253266</v>
      </c>
      <c r="G106" s="31">
        <f>+G75*100/G65</f>
        <v>-285.99167256300007</v>
      </c>
      <c r="H106" s="31" t="e">
        <f>+H75*100/H65</f>
        <v>#DIV/0!</v>
      </c>
      <c r="I106" s="4" t="s">
        <v>148</v>
      </c>
    </row>
    <row r="107" spans="1:15" ht="20.100000000000001" customHeight="1">
      <c r="D107" s="10" t="s">
        <v>77</v>
      </c>
      <c r="E107" s="31"/>
      <c r="F107" s="31">
        <f>+F82*100/F65</f>
        <v>-2512.9648768894908</v>
      </c>
      <c r="G107" s="31">
        <f>+G82*100/G65</f>
        <v>-680.6257823980842</v>
      </c>
      <c r="H107" s="31" t="e">
        <f>+H82*100/H65</f>
        <v>#DIV/0!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/>
      <c r="F108" s="31">
        <f>(F82+F76)*100/F30</f>
        <v>-12.823751817426022</v>
      </c>
      <c r="G108" s="31">
        <f>(G82+G76)*100/G30</f>
        <v>-1.1725771480219243</v>
      </c>
      <c r="H108" s="31">
        <f>(H82+H76)*100/H30</f>
        <v>-0.79552228848936013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/>
      <c r="F109" s="29">
        <f>+F84*100/F59</f>
        <v>-37.360708747254435</v>
      </c>
      <c r="G109" s="29">
        <f>+G84*100/G59</f>
        <v>-5.9844196235599778</v>
      </c>
      <c r="H109" s="29">
        <f>+H84*100/H59</f>
        <v>-6.5881458370408597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/>
      <c r="F111" s="22">
        <f>+F43*100/F30</f>
        <v>62.323868915927918</v>
      </c>
      <c r="G111" s="22">
        <f>+G43*100/G30</f>
        <v>54.154285430478957</v>
      </c>
      <c r="H111" s="22">
        <f>+H43*100/H30</f>
        <v>51.4993325091543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/>
      <c r="F112" s="13">
        <f>+F59*100/F30</f>
        <v>37.676131084072082</v>
      </c>
      <c r="G112" s="13">
        <f>+G59*100/G30</f>
        <v>45.845714569521043</v>
      </c>
      <c r="H112" s="13">
        <f>+H59*100/H30</f>
        <v>48.5006674908457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/>
      <c r="F113" s="23">
        <f>+F75/F76</f>
        <v>-10.240014140145654</v>
      </c>
      <c r="G113" s="23">
        <f>+G75/G76</f>
        <v>-0.73380943320141956</v>
      </c>
      <c r="H113" s="23">
        <f>+H75/H76</f>
        <v>-0.32465473244973131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/>
      <c r="F115" s="22">
        <f>+F65/F30</f>
        <v>5.601379363080119E-3</v>
      </c>
      <c r="G115" s="22">
        <f>+G65/G30</f>
        <v>4.0309961952852344E-3</v>
      </c>
      <c r="H115" s="22">
        <f>+H65/H30</f>
        <v>0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/>
      <c r="F116" s="13">
        <f>+F65/F28</f>
        <v>5.8329627856426236E-3</v>
      </c>
      <c r="G116" s="13">
        <f>+G65/G28</f>
        <v>4.7385444340736754E-3</v>
      </c>
      <c r="H116" s="13">
        <f>+H65/H28</f>
        <v>0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/>
      <c r="F117" s="23">
        <f>+F65/F120</f>
        <v>-1.2370452439204902E-2</v>
      </c>
      <c r="G117" s="23">
        <f>+G65/G120</f>
        <v>-1.7205481209510775E-2</v>
      </c>
      <c r="H117" s="23">
        <f>+H65/H120</f>
        <v>0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/>
      <c r="F119" s="59">
        <f>+F23/F39</f>
        <v>7.9496645311123021E-2</v>
      </c>
      <c r="G119" s="59">
        <f>+G23/G39</f>
        <v>0.38840633227173105</v>
      </c>
      <c r="H119" s="59">
        <f>+H23/H39</f>
        <v>0.46805333634988194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/>
      <c r="F120" s="58">
        <f>+F23-F39</f>
        <v>-14626385</v>
      </c>
      <c r="G120" s="58">
        <f>+G23-G39</f>
        <v>-8542859</v>
      </c>
      <c r="H120" s="58">
        <f>+H23-H39</f>
        <v>-6207267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2010-10-07T10:17:02Z</dcterms:modified>
</cp:coreProperties>
</file>